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240" yWindow="105" windowWidth="14805" windowHeight="8010" activeTab="1"/>
  </bookViews>
  <sheets>
    <sheet name="ALL SALE INV" sheetId="1" r:id="rId1"/>
    <sheet name="MPPL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72" i="2"/>
  <c r="G73" s="1"/>
  <c r="G63"/>
  <c r="G19"/>
  <c r="G28" s="1"/>
  <c r="G74" l="1"/>
  <c r="G76" s="1"/>
  <c r="G78" s="1"/>
  <c r="G29"/>
  <c r="G32" s="1"/>
  <c r="G34" s="1"/>
  <c r="G30"/>
</calcChain>
</file>

<file path=xl/sharedStrings.xml><?xml version="1.0" encoding="utf-8"?>
<sst xmlns="http://schemas.openxmlformats.org/spreadsheetml/2006/main" count="159" uniqueCount="73">
  <si>
    <t>RUDRA TRADING COMPANY</t>
  </si>
  <si>
    <t>BALASORE,ODISHA-756056</t>
  </si>
  <si>
    <t xml:space="preserve"> Email id-rtcbls125@gmail.com</t>
  </si>
  <si>
    <t xml:space="preserve">                                    GSTIN- 21BYEPM3787M1Z0</t>
  </si>
  <si>
    <t>ORIGINAL COPY</t>
  </si>
  <si>
    <t>TAX INVOICE</t>
  </si>
  <si>
    <t>INVOICE NO RTC/</t>
  </si>
  <si>
    <t>VEHICLE NO</t>
  </si>
  <si>
    <t>: OD 01BB 4677</t>
  </si>
  <si>
    <t>INVOICE DATE</t>
  </si>
  <si>
    <t>DATE OF SUPPLY</t>
  </si>
  <si>
    <t>REVERSE CHARGES</t>
  </si>
  <si>
    <t>: NO</t>
  </si>
  <si>
    <t>PLACE OF SUPPLY</t>
  </si>
  <si>
    <t>: GADADEULIA</t>
  </si>
  <si>
    <t>ORDER NO</t>
  </si>
  <si>
    <t>: VERBALY</t>
  </si>
  <si>
    <t>TRANSPORT MODE</t>
  </si>
  <si>
    <t>: ROAD</t>
  </si>
  <si>
    <t>BILLED TO</t>
  </si>
  <si>
    <t>SHIPPED TO</t>
  </si>
  <si>
    <t>Name</t>
  </si>
  <si>
    <t>MEGHASANI PULP AND PAPER PVT LTD</t>
  </si>
  <si>
    <t>Address</t>
  </si>
  <si>
    <t>571/769, BADAGHAAI,KURUDA</t>
  </si>
  <si>
    <t>GADADEULIA,MAYURBHANJ</t>
  </si>
  <si>
    <t>SUTEI,CHHANPUR,BALASORE-756056</t>
  </si>
  <si>
    <t>ODISHA-757082</t>
  </si>
  <si>
    <t>GSTIN-</t>
  </si>
  <si>
    <t>:21AANCM2420N1ZI</t>
  </si>
  <si>
    <t>State-</t>
  </si>
  <si>
    <t>: ODISHA</t>
  </si>
  <si>
    <t>Code-</t>
  </si>
  <si>
    <t>: 21</t>
  </si>
  <si>
    <t>SL. NO.</t>
  </si>
  <si>
    <t>Description of Goods</t>
  </si>
  <si>
    <t>HSN CODE</t>
  </si>
  <si>
    <t>QNTY</t>
  </si>
  <si>
    <t>RATE</t>
  </si>
  <si>
    <t>AMOUNT</t>
  </si>
  <si>
    <t>WASTE PAPER</t>
  </si>
  <si>
    <t>TERMS &amp; CONDITIONS</t>
  </si>
  <si>
    <t>TOTAL VALUE</t>
  </si>
  <si>
    <t>1.Goods ones sold with not be taken back</t>
  </si>
  <si>
    <t>Add. CGST@</t>
  </si>
  <si>
    <t xml:space="preserve">2.Interest @ 18% p.a will be charged if the </t>
  </si>
  <si>
    <t>Add. SGST@</t>
  </si>
  <si>
    <t>payment is not made with in the stipulated</t>
  </si>
  <si>
    <t xml:space="preserve">Add IGST@ </t>
  </si>
  <si>
    <t>time.</t>
  </si>
  <si>
    <t>TOTAL VALUE Including Tax</t>
  </si>
  <si>
    <t>3.Any dispute subject to 'BALASORE'</t>
  </si>
  <si>
    <t>Round Off</t>
  </si>
  <si>
    <t>jurisdiction only.</t>
  </si>
  <si>
    <t>Gross Total</t>
  </si>
  <si>
    <t>In Words</t>
  </si>
  <si>
    <t>BANK DETAILS:-</t>
  </si>
  <si>
    <t>A/C NO.</t>
  </si>
  <si>
    <t>For RUDRA TRADING COMPANY</t>
  </si>
  <si>
    <t>IFSC CODE</t>
  </si>
  <si>
    <t>UCBA0001291</t>
  </si>
  <si>
    <t>BRANCH</t>
  </si>
  <si>
    <t xml:space="preserve">GANESWAEPUR </t>
  </si>
  <si>
    <t>IND ESTATE</t>
  </si>
  <si>
    <t>Authorised Signature</t>
  </si>
  <si>
    <t>: 01.04.2026</t>
  </si>
  <si>
    <t>Rajkishore mallick</t>
  </si>
  <si>
    <t>Rajkishore Mallick</t>
  </si>
  <si>
    <t>: RTC/378/25-26</t>
  </si>
  <si>
    <t>Nineteen Thousand Five Hundred Fifty One RUPEES ONLY</t>
  </si>
  <si>
    <t>: 03.04.2026</t>
  </si>
  <si>
    <t>: RTC/379/25-26</t>
  </si>
  <si>
    <t>Nineteen Thousand Eight Hundred Thirty One RUPEES ONLY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</si>
</sst>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Perpetua"/>
      <family val="2"/>
      <scheme val="minor"/>
    </font>
    <font>
      <b/>
      <sz val="11"/>
      <color theme="1"/>
      <name val="Perpetua"/>
      <family val="2"/>
      <scheme val="minor"/>
    </font>
    <font>
      <b/>
      <sz val="28"/>
      <color theme="3" tint="0.39997558519241921"/>
      <name val="Perpetua"/>
      <family val="2"/>
      <scheme val="minor"/>
    </font>
    <font>
      <b/>
      <sz val="26"/>
      <color theme="3" tint="0.39997558519241921"/>
      <name val="Arial Black"/>
      <family val="2"/>
    </font>
    <font>
      <b/>
      <sz val="11"/>
      <name val="Perpetua"/>
      <family val="2"/>
      <scheme val="minor"/>
    </font>
    <font>
      <b/>
      <sz val="12"/>
      <name val="Perpetua"/>
      <family val="2"/>
      <scheme val="minor"/>
    </font>
    <font>
      <b/>
      <sz val="8"/>
      <name val="Perpetua"/>
      <family val="2"/>
      <scheme val="minor"/>
    </font>
    <font>
      <b/>
      <sz val="12"/>
      <color theme="1"/>
      <name val="Perpetua"/>
      <family val="2"/>
      <scheme val="minor"/>
    </font>
    <font>
      <b/>
      <sz val="14"/>
      <color theme="1"/>
      <name val="Perpetua"/>
      <family val="2"/>
      <scheme val="minor"/>
    </font>
    <font>
      <b/>
      <sz val="10"/>
      <color theme="1"/>
      <name val="Perpetua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9"/>
      <color theme="1"/>
      <name val="Perpetua"/>
      <family val="2"/>
      <scheme val="minor"/>
    </font>
    <font>
      <b/>
      <sz val="9"/>
      <color theme="1"/>
      <name val="Bradley Hand ITC"/>
      <family val="4"/>
    </font>
    <font>
      <b/>
      <sz val="12"/>
      <color theme="1"/>
      <name val="Perpetua"/>
      <family val="1"/>
      <scheme val="minor"/>
    </font>
    <font>
      <b/>
      <u/>
      <sz val="10"/>
      <color theme="1"/>
      <name val="Perpetu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1" xfId="0" applyFont="1" applyBorder="1" applyAlignment="1"/>
    <xf numFmtId="0" fontId="4" fillId="0" borderId="4" xfId="0" applyFont="1" applyBorder="1" applyAlignment="1"/>
    <xf numFmtId="0" fontId="4" fillId="0" borderId="6" xfId="0" applyFont="1" applyBorder="1" applyAlignment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wrapText="1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0" fillId="0" borderId="49" xfId="0" applyBorder="1"/>
    <xf numFmtId="0" fontId="0" fillId="4" borderId="48" xfId="0" applyFill="1" applyBorder="1"/>
    <xf numFmtId="0" fontId="1" fillId="4" borderId="42" xfId="0" applyFont="1" applyFill="1" applyBorder="1" applyAlignment="1">
      <alignment horizontal="left"/>
    </xf>
    <xf numFmtId="0" fontId="1" fillId="4" borderId="43" xfId="0" applyFont="1" applyFill="1" applyBorder="1" applyAlignment="1">
      <alignment horizontal="left"/>
    </xf>
    <xf numFmtId="0" fontId="1" fillId="4" borderId="45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2" fontId="1" fillId="5" borderId="11" xfId="0" applyNumberFormat="1" applyFont="1" applyFill="1" applyBorder="1"/>
    <xf numFmtId="0" fontId="1" fillId="5" borderId="1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11" xfId="0" applyFont="1" applyFill="1" applyBorder="1"/>
    <xf numFmtId="0" fontId="1" fillId="5" borderId="5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1" fillId="5" borderId="15" xfId="0" applyFont="1" applyFill="1" applyBorder="1"/>
    <xf numFmtId="0" fontId="1" fillId="5" borderId="16" xfId="0" applyFont="1" applyFill="1" applyBorder="1" applyAlignment="1">
      <alignment horizontal="left"/>
    </xf>
    <xf numFmtId="0" fontId="1" fillId="5" borderId="17" xfId="0" applyFont="1" applyFill="1" applyBorder="1"/>
    <xf numFmtId="0" fontId="1" fillId="5" borderId="18" xfId="0" applyFont="1" applyFill="1" applyBorder="1"/>
    <xf numFmtId="0" fontId="1" fillId="5" borderId="11" xfId="0" applyFont="1" applyFill="1" applyBorder="1" applyAlignment="1">
      <alignment horizontal="left"/>
    </xf>
    <xf numFmtId="0" fontId="1" fillId="5" borderId="19" xfId="0" applyFont="1" applyFill="1" applyBorder="1"/>
    <xf numFmtId="0" fontId="0" fillId="5" borderId="20" xfId="0" applyFill="1" applyBorder="1"/>
    <xf numFmtId="0" fontId="1" fillId="5" borderId="21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0" fillId="5" borderId="23" xfId="0" applyFill="1" applyBorder="1"/>
    <xf numFmtId="0" fontId="1" fillId="5" borderId="24" xfId="0" applyFont="1" applyFill="1" applyBorder="1" applyAlignment="1">
      <alignment horizontal="left"/>
    </xf>
    <xf numFmtId="0" fontId="1" fillId="5" borderId="25" xfId="0" applyFont="1" applyFill="1" applyBorder="1"/>
    <xf numFmtId="0" fontId="1" fillId="5" borderId="26" xfId="0" applyFont="1" applyFill="1" applyBorder="1" applyAlignment="1">
      <alignment horizontal="left"/>
    </xf>
    <xf numFmtId="0" fontId="1" fillId="5" borderId="27" xfId="0" applyFont="1" applyFill="1" applyBorder="1" applyAlignment="1">
      <alignment horizontal="left"/>
    </xf>
    <xf numFmtId="0" fontId="1" fillId="5" borderId="28" xfId="0" applyFont="1" applyFill="1" applyBorder="1"/>
    <xf numFmtId="0" fontId="1" fillId="5" borderId="29" xfId="0" applyFont="1" applyFill="1" applyBorder="1" applyAlignment="1">
      <alignment horizontal="left"/>
    </xf>
    <xf numFmtId="0" fontId="1" fillId="5" borderId="30" xfId="0" applyFont="1" applyFill="1" applyBorder="1"/>
    <xf numFmtId="0" fontId="1" fillId="5" borderId="31" xfId="0" applyFont="1" applyFill="1" applyBorder="1" applyAlignment="1">
      <alignment horizontal="left"/>
    </xf>
    <xf numFmtId="0" fontId="1" fillId="5" borderId="32" xfId="0" applyFont="1" applyFill="1" applyBorder="1"/>
    <xf numFmtId="1" fontId="1" fillId="5" borderId="17" xfId="0" applyNumberFormat="1" applyFont="1" applyFill="1" applyBorder="1"/>
    <xf numFmtId="0" fontId="0" fillId="5" borderId="18" xfId="0" applyFill="1" applyBorder="1"/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5" borderId="38" xfId="0" applyFont="1" applyFill="1" applyBorder="1"/>
    <xf numFmtId="0" fontId="0" fillId="5" borderId="19" xfId="0" applyFill="1" applyBorder="1"/>
    <xf numFmtId="0" fontId="0" fillId="5" borderId="38" xfId="0" applyFill="1" applyBorder="1"/>
    <xf numFmtId="0" fontId="0" fillId="5" borderId="39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40" xfId="0" applyFill="1" applyBorder="1"/>
    <xf numFmtId="0" fontId="0" fillId="5" borderId="26" xfId="0" applyFill="1" applyBorder="1"/>
    <xf numFmtId="0" fontId="1" fillId="5" borderId="42" xfId="0" applyFont="1" applyFill="1" applyBorder="1" applyAlignment="1">
      <alignment horizontal="left"/>
    </xf>
    <xf numFmtId="0" fontId="1" fillId="5" borderId="43" xfId="0" applyFont="1" applyFill="1" applyBorder="1" applyAlignment="1">
      <alignment horizontal="left"/>
    </xf>
    <xf numFmtId="0" fontId="1" fillId="5" borderId="44" xfId="0" applyFont="1" applyFill="1" applyBorder="1"/>
    <xf numFmtId="0" fontId="0" fillId="5" borderId="4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164" fontId="1" fillId="5" borderId="11" xfId="0" applyNumberFormat="1" applyFont="1" applyFill="1" applyBorder="1"/>
    <xf numFmtId="0" fontId="11" fillId="5" borderId="4" xfId="1" applyFont="1" applyFill="1" applyBorder="1" applyAlignment="1" applyProtection="1">
      <alignment horizontal="left"/>
    </xf>
    <xf numFmtId="0" fontId="11" fillId="5" borderId="0" xfId="1" applyFont="1" applyFill="1" applyBorder="1" applyAlignment="1" applyProtection="1">
      <alignment horizontal="left"/>
    </xf>
    <xf numFmtId="0" fontId="11" fillId="5" borderId="11" xfId="1" applyFont="1" applyFill="1" applyBorder="1" applyAlignment="1" applyProtection="1">
      <alignment horizontal="left"/>
    </xf>
    <xf numFmtId="164" fontId="1" fillId="5" borderId="44" xfId="0" applyNumberFormat="1" applyFont="1" applyFill="1" applyBorder="1"/>
    <xf numFmtId="9" fontId="1" fillId="5" borderId="44" xfId="0" applyNumberFormat="1" applyFont="1" applyFill="1" applyBorder="1" applyAlignment="1">
      <alignment horizontal="center"/>
    </xf>
    <xf numFmtId="0" fontId="1" fillId="5" borderId="44" xfId="0" applyFont="1" applyFill="1" applyBorder="1" applyAlignment="1">
      <alignment horizontal="left"/>
    </xf>
    <xf numFmtId="0" fontId="0" fillId="5" borderId="47" xfId="0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5" borderId="4" xfId="0" applyFill="1" applyBorder="1"/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 applyBorder="1"/>
    <xf numFmtId="0" fontId="0" fillId="5" borderId="5" xfId="0" applyFill="1" applyBorder="1"/>
    <xf numFmtId="1" fontId="12" fillId="5" borderId="0" xfId="0" applyNumberFormat="1" applyFont="1" applyFill="1" applyBorder="1" applyAlignment="1">
      <alignment vertic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 applyBorder="1" applyAlignment="1"/>
    <xf numFmtId="0" fontId="13" fillId="5" borderId="0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0" fillId="5" borderId="6" xfId="0" applyFill="1" applyBorder="1"/>
    <xf numFmtId="0" fontId="0" fillId="5" borderId="7" xfId="0" applyFill="1" applyBorder="1"/>
    <xf numFmtId="0" fontId="0" fillId="5" borderId="13" xfId="0" applyFill="1" applyBorder="1"/>
    <xf numFmtId="0" fontId="12" fillId="6" borderId="1" xfId="0" applyFont="1" applyFill="1" applyBorder="1"/>
    <xf numFmtId="1" fontId="12" fillId="6" borderId="3" xfId="0" applyNumberFormat="1" applyFont="1" applyFill="1" applyBorder="1" applyAlignment="1">
      <alignment vertical="center"/>
    </xf>
    <xf numFmtId="0" fontId="12" fillId="6" borderId="4" xfId="0" applyFont="1" applyFill="1" applyBorder="1"/>
    <xf numFmtId="0" fontId="12" fillId="6" borderId="5" xfId="0" applyFont="1" applyFill="1" applyBorder="1" applyAlignment="1">
      <alignment horizontal="left" vertical="center"/>
    </xf>
    <xf numFmtId="0" fontId="12" fillId="6" borderId="5" xfId="0" applyFont="1" applyFill="1" applyBorder="1"/>
    <xf numFmtId="0" fontId="12" fillId="6" borderId="6" xfId="0" applyFont="1" applyFill="1" applyBorder="1"/>
    <xf numFmtId="0" fontId="12" fillId="6" borderId="13" xfId="0" applyFont="1" applyFill="1" applyBorder="1"/>
    <xf numFmtId="1" fontId="14" fillId="5" borderId="15" xfId="0" applyNumberFormat="1" applyFont="1" applyFill="1" applyBorder="1" applyAlignment="1">
      <alignment horizontal="center"/>
    </xf>
    <xf numFmtId="0" fontId="7" fillId="5" borderId="36" xfId="0" applyFont="1" applyFill="1" applyBorder="1" applyAlignment="1">
      <alignment horizontal="left"/>
    </xf>
    <xf numFmtId="0" fontId="7" fillId="5" borderId="16" xfId="0" applyFont="1" applyFill="1" applyBorder="1" applyAlignment="1">
      <alignment horizontal="left"/>
    </xf>
    <xf numFmtId="0" fontId="7" fillId="5" borderId="17" xfId="0" applyFont="1" applyFill="1" applyBorder="1"/>
    <xf numFmtId="2" fontId="7" fillId="5" borderId="17" xfId="0" applyNumberFormat="1" applyFont="1" applyFill="1" applyBorder="1"/>
    <xf numFmtId="2" fontId="7" fillId="5" borderId="37" xfId="0" applyNumberFormat="1" applyFont="1" applyFill="1" applyBorder="1"/>
    <xf numFmtId="2" fontId="7" fillId="5" borderId="45" xfId="0" applyNumberFormat="1" applyFont="1" applyFill="1" applyBorder="1"/>
    <xf numFmtId="2" fontId="7" fillId="5" borderId="46" xfId="0" applyNumberFormat="1" applyFont="1" applyFill="1" applyBorder="1"/>
    <xf numFmtId="0" fontId="7" fillId="5" borderId="45" xfId="0" applyFont="1" applyFill="1" applyBorder="1"/>
    <xf numFmtId="0" fontId="15" fillId="5" borderId="41" xfId="0" applyFont="1" applyFill="1" applyBorder="1" applyAlignment="1">
      <alignment horizontal="left"/>
    </xf>
    <xf numFmtId="0" fontId="15" fillId="5" borderId="26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2</xdr:row>
      <xdr:rowOff>171450</xdr:rowOff>
    </xdr:from>
    <xdr:to>
      <xdr:col>12</xdr:col>
      <xdr:colOff>419100</xdr:colOff>
      <xdr:row>6</xdr:row>
      <xdr:rowOff>85744</xdr:rowOff>
    </xdr:to>
    <xdr:pic>
      <xdr:nvPicPr>
        <xdr:cNvPr id="2" name="Pictur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571500"/>
          <a:ext cx="742950" cy="76201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</xdr:colOff>
      <xdr:row>1</xdr:row>
      <xdr:rowOff>66675</xdr:rowOff>
    </xdr:from>
    <xdr:to>
      <xdr:col>1</xdr:col>
      <xdr:colOff>142876</xdr:colOff>
      <xdr:row>4</xdr:row>
      <xdr:rowOff>92393</xdr:rowOff>
    </xdr:to>
    <xdr:pic>
      <xdr:nvPicPr>
        <xdr:cNvPr id="1025" name="Picture 1" descr="C:\Users\pc\Downloads\IMG-20260321-WA000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2" y="276225"/>
          <a:ext cx="581024" cy="95916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oneCellAnchor>
    <xdr:from>
      <xdr:col>0</xdr:col>
      <xdr:colOff>0</xdr:colOff>
      <xdr:row>8</xdr:row>
      <xdr:rowOff>16605</xdr:rowOff>
    </xdr:from>
    <xdr:ext cx="184730" cy="885948"/>
    <xdr:sp macro="" textlink="">
      <xdr:nvSpPr>
        <xdr:cNvPr id="5" name="Rectangle 4"/>
        <xdr:cNvSpPr/>
      </xdr:nvSpPr>
      <xdr:spPr>
        <a:xfrm>
          <a:off x="4159472" y="1978755"/>
          <a:ext cx="184730" cy="8859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47625</xdr:colOff>
      <xdr:row>13</xdr:row>
      <xdr:rowOff>161925</xdr:rowOff>
    </xdr:from>
    <xdr:ext cx="184731" cy="254044"/>
    <xdr:sp macro="" textlink="">
      <xdr:nvSpPr>
        <xdr:cNvPr id="6" name="TextBox 5"/>
        <xdr:cNvSpPr txBox="1"/>
      </xdr:nvSpPr>
      <xdr:spPr>
        <a:xfrm>
          <a:off x="7962900" y="3152775"/>
          <a:ext cx="184731" cy="2540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13</xdr:col>
      <xdr:colOff>104775</xdr:colOff>
      <xdr:row>5</xdr:row>
      <xdr:rowOff>133351</xdr:rowOff>
    </xdr:from>
    <xdr:to>
      <xdr:col>14</xdr:col>
      <xdr:colOff>171450</xdr:colOff>
      <xdr:row>8</xdr:row>
      <xdr:rowOff>180976</xdr:rowOff>
    </xdr:to>
    <xdr:pic>
      <xdr:nvPicPr>
        <xdr:cNvPr id="8" name="Picture 7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1133476"/>
          <a:ext cx="676275" cy="6858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9</xdr:row>
      <xdr:rowOff>161906</xdr:rowOff>
    </xdr:from>
    <xdr:to>
      <xdr:col>11</xdr:col>
      <xdr:colOff>66674</xdr:colOff>
      <xdr:row>12</xdr:row>
      <xdr:rowOff>104775</xdr:rowOff>
    </xdr:to>
    <xdr:pic>
      <xdr:nvPicPr>
        <xdr:cNvPr id="7" name="Picture 6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1925" y="2333606"/>
          <a:ext cx="619124" cy="62866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</xdr:colOff>
      <xdr:row>45</xdr:row>
      <xdr:rowOff>66675</xdr:rowOff>
    </xdr:from>
    <xdr:to>
      <xdr:col>1</xdr:col>
      <xdr:colOff>142876</xdr:colOff>
      <xdr:row>46</xdr:row>
      <xdr:rowOff>168593</xdr:rowOff>
    </xdr:to>
    <xdr:pic>
      <xdr:nvPicPr>
        <xdr:cNvPr id="9" name="Picture 1" descr="C:\Users\pc\Downloads\IMG-20260321-WA000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2" y="276225"/>
          <a:ext cx="581024" cy="95916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oneCellAnchor>
    <xdr:from>
      <xdr:col>0</xdr:col>
      <xdr:colOff>0</xdr:colOff>
      <xdr:row>52</xdr:row>
      <xdr:rowOff>16605</xdr:rowOff>
    </xdr:from>
    <xdr:ext cx="184730" cy="885948"/>
    <xdr:sp macro="" textlink="">
      <xdr:nvSpPr>
        <xdr:cNvPr id="10" name="Rectangle 9"/>
        <xdr:cNvSpPr/>
      </xdr:nvSpPr>
      <xdr:spPr>
        <a:xfrm>
          <a:off x="0" y="2016855"/>
          <a:ext cx="184730" cy="8859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47625</xdr:colOff>
      <xdr:row>57</xdr:row>
      <xdr:rowOff>161925</xdr:rowOff>
    </xdr:from>
    <xdr:ext cx="184731" cy="254044"/>
    <xdr:sp macro="" textlink="">
      <xdr:nvSpPr>
        <xdr:cNvPr id="11" name="TextBox 10"/>
        <xdr:cNvSpPr txBox="1"/>
      </xdr:nvSpPr>
      <xdr:spPr>
        <a:xfrm>
          <a:off x="2990850" y="3257550"/>
          <a:ext cx="184731" cy="2540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3">
      <a:dk1>
        <a:sysClr val="windowText" lastClr="000000"/>
      </a:dk1>
      <a:lt1>
        <a:sysClr val="window" lastClr="FFFFFF"/>
      </a:lt1>
      <a:dk2>
        <a:srgbClr val="04617B"/>
      </a:dk2>
      <a:lt2>
        <a:srgbClr val="FFF654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2.Interest@18%25%20p.a%20will%20be%20charged%20if%20the" TargetMode="External"/><Relationship Id="rId1" Type="http://schemas.openxmlformats.org/officeDocument/2006/relationships/hyperlink" Target="mailto:2.Interest@18%25%20p.a%20will%20be%20charged%20if%20th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A41" workbookViewId="0">
      <selection activeCell="B2" sqref="A2:G42"/>
    </sheetView>
  </sheetViews>
  <sheetFormatPr defaultRowHeight="15.75"/>
  <cols>
    <col min="1" max="1" width="7.140625" customWidth="1"/>
    <col min="2" max="2" width="12.85546875" customWidth="1"/>
    <col min="3" max="3" width="24.140625" customWidth="1"/>
    <col min="4" max="4" width="9.85546875" customWidth="1"/>
    <col min="5" max="5" width="9.42578125" customWidth="1"/>
    <col min="6" max="6" width="7.7109375" customWidth="1"/>
    <col min="7" max="7" width="17.28515625" customWidth="1"/>
  </cols>
  <sheetData>
    <row r="1" spans="1:8" ht="16.5" thickBot="1"/>
    <row r="2" spans="1:8" ht="41.25">
      <c r="A2" s="1"/>
      <c r="B2" s="23" t="s">
        <v>0</v>
      </c>
      <c r="C2" s="23"/>
      <c r="D2" s="23"/>
      <c r="E2" s="23"/>
      <c r="F2" s="23"/>
      <c r="G2" s="24"/>
    </row>
    <row r="3" spans="1:8">
      <c r="A3" s="2"/>
      <c r="B3" s="25" t="s">
        <v>1</v>
      </c>
      <c r="C3" s="25"/>
      <c r="D3" s="25"/>
      <c r="E3" s="25"/>
      <c r="F3" s="25"/>
      <c r="G3" s="26"/>
    </row>
    <row r="4" spans="1:8" ht="16.5" thickBot="1">
      <c r="A4" s="2"/>
      <c r="B4" s="25" t="s">
        <v>2</v>
      </c>
      <c r="C4" s="25"/>
      <c r="D4" s="25"/>
      <c r="E4" s="25"/>
      <c r="F4" s="25"/>
      <c r="G4" s="26"/>
    </row>
    <row r="5" spans="1:8" ht="17.25" thickBot="1">
      <c r="A5" s="3"/>
      <c r="B5" s="27" t="s">
        <v>3</v>
      </c>
      <c r="C5" s="27"/>
      <c r="D5" s="27"/>
      <c r="E5" s="27"/>
      <c r="F5" s="27"/>
      <c r="G5" s="28" t="s">
        <v>4</v>
      </c>
    </row>
    <row r="6" spans="1:8" ht="17.25" thickBot="1">
      <c r="A6" s="4" t="s">
        <v>5</v>
      </c>
      <c r="B6" s="5"/>
      <c r="C6" s="5"/>
      <c r="D6" s="5"/>
      <c r="E6" s="5"/>
      <c r="F6" s="5"/>
      <c r="G6" s="6"/>
    </row>
    <row r="7" spans="1:8" ht="16.5" thickBot="1">
      <c r="A7" s="29" t="s">
        <v>6</v>
      </c>
      <c r="B7" s="30"/>
      <c r="C7" s="31" t="s">
        <v>68</v>
      </c>
      <c r="D7" s="32" t="s">
        <v>7</v>
      </c>
      <c r="E7" s="30"/>
      <c r="F7" s="33" t="s">
        <v>8</v>
      </c>
      <c r="G7" s="34"/>
    </row>
    <row r="8" spans="1:8" ht="16.5" thickBot="1">
      <c r="A8" s="29" t="s">
        <v>9</v>
      </c>
      <c r="B8" s="30"/>
      <c r="C8" s="35" t="s">
        <v>65</v>
      </c>
      <c r="D8" s="32" t="s">
        <v>10</v>
      </c>
      <c r="E8" s="30"/>
      <c r="F8" s="30" t="s">
        <v>65</v>
      </c>
      <c r="G8" s="36"/>
      <c r="H8" s="18"/>
    </row>
    <row r="9" spans="1:8">
      <c r="A9" s="29" t="s">
        <v>11</v>
      </c>
      <c r="B9" s="30"/>
      <c r="C9" s="35" t="s">
        <v>12</v>
      </c>
      <c r="D9" s="32" t="s">
        <v>13</v>
      </c>
      <c r="E9" s="30"/>
      <c r="F9" s="30" t="s">
        <v>14</v>
      </c>
      <c r="G9" s="36"/>
    </row>
    <row r="10" spans="1:8" ht="16.5" thickBot="1">
      <c r="A10" s="29" t="s">
        <v>15</v>
      </c>
      <c r="B10" s="30"/>
      <c r="C10" s="35" t="s">
        <v>16</v>
      </c>
      <c r="D10" s="32" t="s">
        <v>17</v>
      </c>
      <c r="E10" s="30"/>
      <c r="F10" s="37" t="s">
        <v>18</v>
      </c>
      <c r="G10" s="38"/>
    </row>
    <row r="11" spans="1:8" ht="21.75" customHeight="1" thickBot="1">
      <c r="A11" s="7" t="s">
        <v>19</v>
      </c>
      <c r="B11" s="8"/>
      <c r="C11" s="9"/>
      <c r="D11" s="8" t="s">
        <v>20</v>
      </c>
      <c r="E11" s="8"/>
      <c r="F11" s="8"/>
      <c r="G11" s="10"/>
    </row>
    <row r="12" spans="1:8">
      <c r="A12" s="39" t="s">
        <v>21</v>
      </c>
      <c r="B12" s="33" t="s">
        <v>22</v>
      </c>
      <c r="C12" s="40"/>
      <c r="D12" s="41" t="s">
        <v>21</v>
      </c>
      <c r="E12" s="33" t="s">
        <v>22</v>
      </c>
      <c r="F12" s="33"/>
      <c r="G12" s="34"/>
    </row>
    <row r="13" spans="1:8" ht="16.5" customHeight="1">
      <c r="A13" s="42" t="s">
        <v>23</v>
      </c>
      <c r="B13" s="30" t="s">
        <v>24</v>
      </c>
      <c r="C13" s="43"/>
      <c r="D13" s="44" t="s">
        <v>23</v>
      </c>
      <c r="E13" s="30" t="s">
        <v>25</v>
      </c>
      <c r="F13" s="30"/>
      <c r="G13" s="36"/>
    </row>
    <row r="14" spans="1:8">
      <c r="A14" s="45"/>
      <c r="B14" s="46" t="s">
        <v>26</v>
      </c>
      <c r="C14" s="47"/>
      <c r="D14" s="48"/>
      <c r="E14" s="46" t="s">
        <v>27</v>
      </c>
      <c r="F14" s="46"/>
      <c r="G14" s="49"/>
    </row>
    <row r="15" spans="1:8">
      <c r="A15" s="50" t="s">
        <v>28</v>
      </c>
      <c r="B15" s="51" t="s">
        <v>29</v>
      </c>
      <c r="C15" s="52"/>
      <c r="D15" s="53" t="s">
        <v>28</v>
      </c>
      <c r="E15" s="51" t="s">
        <v>29</v>
      </c>
      <c r="F15" s="51"/>
      <c r="G15" s="54"/>
    </row>
    <row r="16" spans="1:8">
      <c r="A16" s="42" t="s">
        <v>30</v>
      </c>
      <c r="B16" s="30" t="s">
        <v>31</v>
      </c>
      <c r="C16" s="43"/>
      <c r="D16" s="44" t="s">
        <v>30</v>
      </c>
      <c r="E16" s="30" t="s">
        <v>31</v>
      </c>
      <c r="F16" s="30"/>
      <c r="G16" s="36"/>
    </row>
    <row r="17" spans="1:7" ht="16.5" thickBot="1">
      <c r="A17" s="55" t="s">
        <v>32</v>
      </c>
      <c r="B17" s="37" t="s">
        <v>33</v>
      </c>
      <c r="C17" s="56"/>
      <c r="D17" s="57" t="s">
        <v>32</v>
      </c>
      <c r="E17" s="37" t="s">
        <v>33</v>
      </c>
      <c r="F17" s="37"/>
      <c r="G17" s="38"/>
    </row>
    <row r="18" spans="1:7" ht="33.75" thickBot="1">
      <c r="A18" s="11" t="s">
        <v>34</v>
      </c>
      <c r="B18" s="12" t="s">
        <v>35</v>
      </c>
      <c r="C18" s="12"/>
      <c r="D18" s="13" t="s">
        <v>36</v>
      </c>
      <c r="E18" s="14" t="s">
        <v>37</v>
      </c>
      <c r="F18" s="14" t="s">
        <v>38</v>
      </c>
      <c r="G18" s="15" t="s">
        <v>39</v>
      </c>
    </row>
    <row r="19" spans="1:7" ht="24" customHeight="1">
      <c r="A19" s="106">
        <v>1</v>
      </c>
      <c r="B19" s="107" t="s">
        <v>40</v>
      </c>
      <c r="C19" s="108"/>
      <c r="D19" s="58">
        <v>470710000</v>
      </c>
      <c r="E19" s="109">
        <v>1186</v>
      </c>
      <c r="F19" s="110">
        <v>15.7</v>
      </c>
      <c r="G19" s="111">
        <f>E19*F19</f>
        <v>18620.2</v>
      </c>
    </row>
    <row r="20" spans="1:7">
      <c r="A20" s="59"/>
      <c r="B20" s="60"/>
      <c r="C20" s="61"/>
      <c r="D20" s="44"/>
      <c r="E20" s="44"/>
      <c r="F20" s="44"/>
      <c r="G20" s="62"/>
    </row>
    <row r="21" spans="1:7">
      <c r="A21" s="59"/>
      <c r="B21" s="60"/>
      <c r="C21" s="61"/>
      <c r="D21" s="63"/>
      <c r="E21" s="63"/>
      <c r="F21" s="63"/>
      <c r="G21" s="64"/>
    </row>
    <row r="22" spans="1:7">
      <c r="A22" s="59"/>
      <c r="B22" s="60"/>
      <c r="C22" s="61"/>
      <c r="D22" s="63"/>
      <c r="E22" s="63"/>
      <c r="F22" s="63"/>
      <c r="G22" s="64"/>
    </row>
    <row r="23" spans="1:7">
      <c r="A23" s="59"/>
      <c r="B23" s="60"/>
      <c r="C23" s="61"/>
      <c r="D23" s="63"/>
      <c r="E23" s="63"/>
      <c r="F23" s="63"/>
      <c r="G23" s="64"/>
    </row>
    <row r="24" spans="1:7">
      <c r="A24" s="59"/>
      <c r="B24" s="60"/>
      <c r="C24" s="61"/>
      <c r="D24" s="63"/>
      <c r="E24" s="63"/>
      <c r="F24" s="63"/>
      <c r="G24" s="64"/>
    </row>
    <row r="25" spans="1:7">
      <c r="A25" s="59"/>
      <c r="B25" s="60"/>
      <c r="C25" s="61"/>
      <c r="D25" s="63"/>
      <c r="E25" s="63"/>
      <c r="F25" s="63"/>
      <c r="G25" s="64"/>
    </row>
    <row r="26" spans="1:7">
      <c r="A26" s="59"/>
      <c r="B26" s="60"/>
      <c r="C26" s="61"/>
      <c r="D26" s="63"/>
      <c r="E26" s="63"/>
      <c r="F26" s="63"/>
      <c r="G26" s="64"/>
    </row>
    <row r="27" spans="1:7">
      <c r="A27" s="45"/>
      <c r="B27" s="65"/>
      <c r="C27" s="66"/>
      <c r="D27" s="48"/>
      <c r="E27" s="48"/>
      <c r="F27" s="48"/>
      <c r="G27" s="67"/>
    </row>
    <row r="28" spans="1:7" ht="16.5">
      <c r="A28" s="115" t="s">
        <v>41</v>
      </c>
      <c r="B28" s="116"/>
      <c r="C28" s="68"/>
      <c r="D28" s="69" t="s">
        <v>42</v>
      </c>
      <c r="E28" s="70"/>
      <c r="F28" s="71"/>
      <c r="G28" s="112">
        <f>SUM(G19:G27)</f>
        <v>18620.2</v>
      </c>
    </row>
    <row r="29" spans="1:7" ht="16.5">
      <c r="A29" s="72" t="s">
        <v>43</v>
      </c>
      <c r="B29" s="73"/>
      <c r="C29" s="74"/>
      <c r="D29" s="32" t="s">
        <v>44</v>
      </c>
      <c r="E29" s="30"/>
      <c r="F29" s="75">
        <v>2.5000000000000001E-2</v>
      </c>
      <c r="G29" s="113">
        <f>G28*2.5%</f>
        <v>465.50500000000005</v>
      </c>
    </row>
    <row r="30" spans="1:7" ht="16.5">
      <c r="A30" s="76" t="s">
        <v>45</v>
      </c>
      <c r="B30" s="77"/>
      <c r="C30" s="78"/>
      <c r="D30" s="69" t="s">
        <v>46</v>
      </c>
      <c r="E30" s="70"/>
      <c r="F30" s="79">
        <v>2.5000000000000001E-2</v>
      </c>
      <c r="G30" s="113">
        <f>G28*2.5%</f>
        <v>465.50500000000005</v>
      </c>
    </row>
    <row r="31" spans="1:7" ht="16.5">
      <c r="A31" s="72" t="s">
        <v>47</v>
      </c>
      <c r="B31" s="73"/>
      <c r="C31" s="74"/>
      <c r="D31" s="69" t="s">
        <v>48</v>
      </c>
      <c r="E31" s="70"/>
      <c r="F31" s="80"/>
      <c r="G31" s="114"/>
    </row>
    <row r="32" spans="1:7" ht="16.5">
      <c r="A32" s="72" t="s">
        <v>49</v>
      </c>
      <c r="B32" s="73"/>
      <c r="C32" s="74"/>
      <c r="D32" s="69" t="s">
        <v>50</v>
      </c>
      <c r="E32" s="70"/>
      <c r="F32" s="81"/>
      <c r="G32" s="112">
        <f>G28+G29+G30</f>
        <v>19551.210000000003</v>
      </c>
    </row>
    <row r="33" spans="1:10" ht="16.5">
      <c r="A33" s="72" t="s">
        <v>51</v>
      </c>
      <c r="B33" s="73"/>
      <c r="C33" s="74"/>
      <c r="D33" s="69" t="s">
        <v>52</v>
      </c>
      <c r="E33" s="70"/>
      <c r="F33" s="81"/>
      <c r="G33" s="112">
        <v>-0.21</v>
      </c>
    </row>
    <row r="34" spans="1:10" ht="16.5">
      <c r="A34" s="82" t="s">
        <v>53</v>
      </c>
      <c r="B34" s="83"/>
      <c r="C34" s="84"/>
      <c r="D34" s="69" t="s">
        <v>54</v>
      </c>
      <c r="E34" s="70"/>
      <c r="F34" s="81"/>
      <c r="G34" s="112">
        <f>G32+G33</f>
        <v>19551.000000000004</v>
      </c>
    </row>
    <row r="35" spans="1:10">
      <c r="A35" s="19" t="s">
        <v>55</v>
      </c>
      <c r="B35" s="20" t="s">
        <v>69</v>
      </c>
      <c r="C35" s="21"/>
      <c r="D35" s="21"/>
      <c r="E35" s="21"/>
      <c r="F35" s="21"/>
      <c r="G35" s="22"/>
    </row>
    <row r="36" spans="1:10" ht="16.5" thickBot="1">
      <c r="A36" s="85"/>
      <c r="B36" s="86"/>
      <c r="C36" s="86"/>
      <c r="D36" s="86"/>
      <c r="E36" s="86"/>
      <c r="F36" s="86"/>
      <c r="G36" s="87"/>
    </row>
    <row r="37" spans="1:10" ht="16.5" thickBot="1">
      <c r="A37" s="16" t="s">
        <v>56</v>
      </c>
      <c r="B37" s="17"/>
      <c r="C37" s="88"/>
      <c r="D37" s="88"/>
      <c r="E37" s="88"/>
      <c r="F37" s="88"/>
      <c r="G37" s="89"/>
    </row>
    <row r="38" spans="1:10">
      <c r="A38" s="99" t="s">
        <v>57</v>
      </c>
      <c r="B38" s="100">
        <v>12910510005187</v>
      </c>
      <c r="C38" s="90"/>
      <c r="D38" s="88"/>
      <c r="E38" s="91" t="s">
        <v>58</v>
      </c>
      <c r="F38" s="91"/>
      <c r="G38" s="92"/>
    </row>
    <row r="39" spans="1:10">
      <c r="A39" s="101" t="s">
        <v>59</v>
      </c>
      <c r="B39" s="102" t="s">
        <v>60</v>
      </c>
      <c r="C39" s="88"/>
      <c r="D39" s="93"/>
      <c r="E39" s="88"/>
      <c r="F39" s="94" t="s">
        <v>67</v>
      </c>
      <c r="G39" s="95"/>
      <c r="J39" t="s">
        <v>66</v>
      </c>
    </row>
    <row r="40" spans="1:10">
      <c r="A40" s="101" t="s">
        <v>61</v>
      </c>
      <c r="B40" s="103" t="s">
        <v>62</v>
      </c>
      <c r="C40" s="88"/>
      <c r="D40" s="88"/>
      <c r="E40" s="88"/>
      <c r="F40" s="94"/>
      <c r="G40" s="95"/>
    </row>
    <row r="41" spans="1:10" ht="16.5" thickBot="1">
      <c r="A41" s="104"/>
      <c r="B41" s="105" t="s">
        <v>63</v>
      </c>
      <c r="C41" s="88"/>
      <c r="D41" s="88"/>
      <c r="E41" s="91" t="s">
        <v>64</v>
      </c>
      <c r="F41" s="91"/>
      <c r="G41" s="92"/>
    </row>
    <row r="42" spans="1:10" ht="16.5" thickBot="1">
      <c r="A42" s="96"/>
      <c r="B42" s="97"/>
      <c r="C42" s="97"/>
      <c r="D42" s="97"/>
      <c r="E42" s="97"/>
      <c r="F42" s="97"/>
      <c r="G42" s="98"/>
    </row>
    <row r="45" spans="1:10" ht="16.5" thickBot="1"/>
    <row r="46" spans="1:10" ht="41.25">
      <c r="A46" s="1"/>
      <c r="B46" s="23" t="s">
        <v>0</v>
      </c>
      <c r="C46" s="23"/>
      <c r="D46" s="23"/>
      <c r="E46" s="23"/>
      <c r="F46" s="23"/>
      <c r="G46" s="24"/>
    </row>
    <row r="47" spans="1:10">
      <c r="A47" s="2"/>
      <c r="B47" s="25" t="s">
        <v>1</v>
      </c>
      <c r="C47" s="25"/>
      <c r="D47" s="25"/>
      <c r="E47" s="25"/>
      <c r="F47" s="25"/>
      <c r="G47" s="26"/>
    </row>
    <row r="48" spans="1:10" ht="16.5" thickBot="1">
      <c r="A48" s="2"/>
      <c r="B48" s="25" t="s">
        <v>2</v>
      </c>
      <c r="C48" s="25"/>
      <c r="D48" s="25"/>
      <c r="E48" s="25"/>
      <c r="F48" s="25"/>
      <c r="G48" s="26"/>
    </row>
    <row r="49" spans="1:7" ht="17.25" thickBot="1">
      <c r="A49" s="3"/>
      <c r="B49" s="27" t="s">
        <v>3</v>
      </c>
      <c r="C49" s="27"/>
      <c r="D49" s="27"/>
      <c r="E49" s="27"/>
      <c r="F49" s="27"/>
      <c r="G49" s="28" t="s">
        <v>4</v>
      </c>
    </row>
    <row r="50" spans="1:7" ht="17.25" thickBot="1">
      <c r="A50" s="4" t="s">
        <v>5</v>
      </c>
      <c r="B50" s="5"/>
      <c r="C50" s="5"/>
      <c r="D50" s="5"/>
      <c r="E50" s="5"/>
      <c r="F50" s="5"/>
      <c r="G50" s="6"/>
    </row>
    <row r="51" spans="1:7">
      <c r="A51" s="29" t="s">
        <v>6</v>
      </c>
      <c r="B51" s="30"/>
      <c r="C51" s="31" t="s">
        <v>71</v>
      </c>
      <c r="D51" s="32" t="s">
        <v>7</v>
      </c>
      <c r="E51" s="30"/>
      <c r="F51" s="33" t="s">
        <v>8</v>
      </c>
      <c r="G51" s="34"/>
    </row>
    <row r="52" spans="1:7">
      <c r="A52" s="29" t="s">
        <v>9</v>
      </c>
      <c r="B52" s="30"/>
      <c r="C52" s="35" t="s">
        <v>70</v>
      </c>
      <c r="D52" s="32" t="s">
        <v>10</v>
      </c>
      <c r="E52" s="30"/>
      <c r="F52" s="30" t="s">
        <v>70</v>
      </c>
      <c r="G52" s="36"/>
    </row>
    <row r="53" spans="1:7">
      <c r="A53" s="29" t="s">
        <v>11</v>
      </c>
      <c r="B53" s="30"/>
      <c r="C53" s="35" t="s">
        <v>12</v>
      </c>
      <c r="D53" s="32" t="s">
        <v>13</v>
      </c>
      <c r="E53" s="30"/>
      <c r="F53" s="30" t="s">
        <v>14</v>
      </c>
      <c r="G53" s="36"/>
    </row>
    <row r="54" spans="1:7" ht="16.5" thickBot="1">
      <c r="A54" s="29" t="s">
        <v>15</v>
      </c>
      <c r="B54" s="30"/>
      <c r="C54" s="35" t="s">
        <v>16</v>
      </c>
      <c r="D54" s="32" t="s">
        <v>17</v>
      </c>
      <c r="E54" s="30"/>
      <c r="F54" s="37" t="s">
        <v>18</v>
      </c>
      <c r="G54" s="38"/>
    </row>
    <row r="55" spans="1:7" ht="17.25" thickBot="1">
      <c r="A55" s="7" t="s">
        <v>19</v>
      </c>
      <c r="B55" s="8"/>
      <c r="C55" s="9"/>
      <c r="D55" s="8" t="s">
        <v>20</v>
      </c>
      <c r="E55" s="8"/>
      <c r="F55" s="8"/>
      <c r="G55" s="10"/>
    </row>
    <row r="56" spans="1:7">
      <c r="A56" s="39" t="s">
        <v>21</v>
      </c>
      <c r="B56" s="33" t="s">
        <v>22</v>
      </c>
      <c r="C56" s="40"/>
      <c r="D56" s="41" t="s">
        <v>21</v>
      </c>
      <c r="E56" s="33" t="s">
        <v>22</v>
      </c>
      <c r="F56" s="33"/>
      <c r="G56" s="34"/>
    </row>
    <row r="57" spans="1:7">
      <c r="A57" s="42" t="s">
        <v>23</v>
      </c>
      <c r="B57" s="30" t="s">
        <v>24</v>
      </c>
      <c r="C57" s="43"/>
      <c r="D57" s="44" t="s">
        <v>23</v>
      </c>
      <c r="E57" s="30" t="s">
        <v>25</v>
      </c>
      <c r="F57" s="30"/>
      <c r="G57" s="36"/>
    </row>
    <row r="58" spans="1:7">
      <c r="A58" s="45"/>
      <c r="B58" s="46" t="s">
        <v>26</v>
      </c>
      <c r="C58" s="47"/>
      <c r="D58" s="48"/>
      <c r="E58" s="46" t="s">
        <v>27</v>
      </c>
      <c r="F58" s="46"/>
      <c r="G58" s="49"/>
    </row>
    <row r="59" spans="1:7">
      <c r="A59" s="50" t="s">
        <v>28</v>
      </c>
      <c r="B59" s="51" t="s">
        <v>29</v>
      </c>
      <c r="C59" s="52"/>
      <c r="D59" s="53" t="s">
        <v>28</v>
      </c>
      <c r="E59" s="51" t="s">
        <v>29</v>
      </c>
      <c r="F59" s="51"/>
      <c r="G59" s="54"/>
    </row>
    <row r="60" spans="1:7">
      <c r="A60" s="42" t="s">
        <v>30</v>
      </c>
      <c r="B60" s="30" t="s">
        <v>31</v>
      </c>
      <c r="C60" s="43"/>
      <c r="D60" s="44" t="s">
        <v>30</v>
      </c>
      <c r="E60" s="30" t="s">
        <v>31</v>
      </c>
      <c r="F60" s="30"/>
      <c r="G60" s="36"/>
    </row>
    <row r="61" spans="1:7" ht="16.5" thickBot="1">
      <c r="A61" s="55" t="s">
        <v>32</v>
      </c>
      <c r="B61" s="37" t="s">
        <v>33</v>
      </c>
      <c r="C61" s="56"/>
      <c r="D61" s="57" t="s">
        <v>32</v>
      </c>
      <c r="E61" s="37" t="s">
        <v>33</v>
      </c>
      <c r="F61" s="37"/>
      <c r="G61" s="38"/>
    </row>
    <row r="62" spans="1:7" ht="33.75" thickBot="1">
      <c r="A62" s="11" t="s">
        <v>34</v>
      </c>
      <c r="B62" s="12" t="s">
        <v>35</v>
      </c>
      <c r="C62" s="12"/>
      <c r="D62" s="13" t="s">
        <v>36</v>
      </c>
      <c r="E62" s="14" t="s">
        <v>37</v>
      </c>
      <c r="F62" s="14" t="s">
        <v>38</v>
      </c>
      <c r="G62" s="15" t="s">
        <v>39</v>
      </c>
    </row>
    <row r="63" spans="1:7" ht="16.5">
      <c r="A63" s="106">
        <v>1</v>
      </c>
      <c r="B63" s="107" t="s">
        <v>40</v>
      </c>
      <c r="C63" s="108"/>
      <c r="D63" s="58">
        <v>470710000</v>
      </c>
      <c r="E63" s="109">
        <v>1203</v>
      </c>
      <c r="F63" s="110">
        <v>15.7</v>
      </c>
      <c r="G63" s="111">
        <f>E63*F63</f>
        <v>18887.099999999999</v>
      </c>
    </row>
    <row r="64" spans="1:7">
      <c r="A64" s="59"/>
      <c r="B64" s="60"/>
      <c r="C64" s="61"/>
      <c r="D64" s="44"/>
      <c r="E64" s="44"/>
      <c r="F64" s="44"/>
      <c r="G64" s="62"/>
    </row>
    <row r="65" spans="1:7">
      <c r="A65" s="59"/>
      <c r="B65" s="60"/>
      <c r="C65" s="61"/>
      <c r="D65" s="63"/>
      <c r="E65" s="63"/>
      <c r="F65" s="63"/>
      <c r="G65" s="64"/>
    </row>
    <row r="66" spans="1:7">
      <c r="A66" s="59"/>
      <c r="B66" s="60"/>
      <c r="C66" s="61"/>
      <c r="D66" s="63"/>
      <c r="E66" s="63"/>
      <c r="F66" s="63"/>
      <c r="G66" s="64"/>
    </row>
    <row r="67" spans="1:7">
      <c r="A67" s="59"/>
      <c r="B67" s="60"/>
      <c r="C67" s="61"/>
      <c r="D67" s="63"/>
      <c r="E67" s="63"/>
      <c r="F67" s="63"/>
      <c r="G67" s="64"/>
    </row>
    <row r="68" spans="1:7">
      <c r="A68" s="59"/>
      <c r="B68" s="60"/>
      <c r="C68" s="61"/>
      <c r="D68" s="63"/>
      <c r="E68" s="63"/>
      <c r="F68" s="63"/>
      <c r="G68" s="64"/>
    </row>
    <row r="69" spans="1:7">
      <c r="A69" s="59"/>
      <c r="B69" s="60"/>
      <c r="C69" s="61"/>
      <c r="D69" s="63"/>
      <c r="E69" s="63"/>
      <c r="F69" s="63"/>
      <c r="G69" s="64"/>
    </row>
    <row r="70" spans="1:7">
      <c r="A70" s="59"/>
      <c r="B70" s="60"/>
      <c r="C70" s="61"/>
      <c r="D70" s="63"/>
      <c r="E70" s="63"/>
      <c r="F70" s="63"/>
      <c r="G70" s="64"/>
    </row>
    <row r="71" spans="1:7">
      <c r="A71" s="45"/>
      <c r="B71" s="65"/>
      <c r="C71" s="66"/>
      <c r="D71" s="48"/>
      <c r="E71" s="48"/>
      <c r="F71" s="48"/>
      <c r="G71" s="67"/>
    </row>
    <row r="72" spans="1:7" ht="16.5">
      <c r="A72" s="115" t="s">
        <v>41</v>
      </c>
      <c r="B72" s="116"/>
      <c r="C72" s="68"/>
      <c r="D72" s="69" t="s">
        <v>42</v>
      </c>
      <c r="E72" s="70"/>
      <c r="F72" s="71"/>
      <c r="G72" s="112">
        <f>SUM(G63:G71)</f>
        <v>18887.099999999999</v>
      </c>
    </row>
    <row r="73" spans="1:7" ht="16.5">
      <c r="A73" s="72" t="s">
        <v>43</v>
      </c>
      <c r="B73" s="73"/>
      <c r="C73" s="74"/>
      <c r="D73" s="32" t="s">
        <v>44</v>
      </c>
      <c r="E73" s="30"/>
      <c r="F73" s="75">
        <v>2.5000000000000001E-2</v>
      </c>
      <c r="G73" s="113">
        <f>G72*2.5%</f>
        <v>472.17750000000001</v>
      </c>
    </row>
    <row r="74" spans="1:7" ht="16.5">
      <c r="A74" s="76" t="s">
        <v>45</v>
      </c>
      <c r="B74" s="77"/>
      <c r="C74" s="78"/>
      <c r="D74" s="69" t="s">
        <v>46</v>
      </c>
      <c r="E74" s="70"/>
      <c r="F74" s="79">
        <v>2.5000000000000001E-2</v>
      </c>
      <c r="G74" s="113">
        <f>G72*2.5%</f>
        <v>472.17750000000001</v>
      </c>
    </row>
    <row r="75" spans="1:7" ht="16.5">
      <c r="A75" s="72" t="s">
        <v>47</v>
      </c>
      <c r="B75" s="73"/>
      <c r="C75" s="74"/>
      <c r="D75" s="69" t="s">
        <v>48</v>
      </c>
      <c r="E75" s="70"/>
      <c r="F75" s="80"/>
      <c r="G75" s="114"/>
    </row>
    <row r="76" spans="1:7" ht="16.5">
      <c r="A76" s="72" t="s">
        <v>49</v>
      </c>
      <c r="B76" s="73"/>
      <c r="C76" s="74"/>
      <c r="D76" s="69" t="s">
        <v>50</v>
      </c>
      <c r="E76" s="70"/>
      <c r="F76" s="81"/>
      <c r="G76" s="112">
        <f>G72+G73+G74</f>
        <v>19831.455000000002</v>
      </c>
    </row>
    <row r="77" spans="1:7" ht="16.5">
      <c r="A77" s="72" t="s">
        <v>51</v>
      </c>
      <c r="B77" s="73"/>
      <c r="C77" s="74"/>
      <c r="D77" s="69" t="s">
        <v>52</v>
      </c>
      <c r="E77" s="70"/>
      <c r="F77" s="81"/>
      <c r="G77" s="112">
        <v>-0.46</v>
      </c>
    </row>
    <row r="78" spans="1:7" ht="16.5">
      <c r="A78" s="82" t="s">
        <v>53</v>
      </c>
      <c r="B78" s="83"/>
      <c r="C78" s="84"/>
      <c r="D78" s="69" t="s">
        <v>54</v>
      </c>
      <c r="E78" s="70"/>
      <c r="F78" s="81"/>
      <c r="G78" s="112">
        <f>G76+G77</f>
        <v>19830.995000000003</v>
      </c>
    </row>
    <row r="79" spans="1:7">
      <c r="A79" s="19" t="s">
        <v>55</v>
      </c>
      <c r="B79" s="20" t="s">
        <v>72</v>
      </c>
      <c r="C79" s="21"/>
      <c r="D79" s="21"/>
      <c r="E79" s="21"/>
      <c r="F79" s="21"/>
      <c r="G79" s="22"/>
    </row>
    <row r="80" spans="1:7" ht="16.5" thickBot="1">
      <c r="A80" s="85"/>
      <c r="B80" s="86"/>
      <c r="C80" s="86"/>
      <c r="D80" s="86"/>
      <c r="E80" s="86"/>
      <c r="F80" s="86"/>
      <c r="G80" s="87"/>
    </row>
    <row r="81" spans="1:7" ht="16.5" thickBot="1">
      <c r="A81" s="16" t="s">
        <v>56</v>
      </c>
      <c r="B81" s="17"/>
      <c r="C81" s="88"/>
      <c r="D81" s="88"/>
      <c r="E81" s="88"/>
      <c r="F81" s="88"/>
      <c r="G81" s="89"/>
    </row>
    <row r="82" spans="1:7">
      <c r="A82" s="99" t="s">
        <v>57</v>
      </c>
      <c r="B82" s="100">
        <v>12910510005187</v>
      </c>
      <c r="C82" s="90"/>
      <c r="D82" s="88"/>
      <c r="E82" s="91" t="s">
        <v>58</v>
      </c>
      <c r="F82" s="91"/>
      <c r="G82" s="92"/>
    </row>
    <row r="83" spans="1:7">
      <c r="A83" s="101" t="s">
        <v>59</v>
      </c>
      <c r="B83" s="102" t="s">
        <v>60</v>
      </c>
      <c r="C83" s="88"/>
      <c r="D83" s="93"/>
      <c r="E83" s="88"/>
      <c r="F83" s="94" t="s">
        <v>67</v>
      </c>
      <c r="G83" s="95"/>
    </row>
    <row r="84" spans="1:7">
      <c r="A84" s="101" t="s">
        <v>61</v>
      </c>
      <c r="B84" s="103" t="s">
        <v>62</v>
      </c>
      <c r="C84" s="88"/>
      <c r="D84" s="88"/>
      <c r="E84" s="88"/>
      <c r="F84" s="94"/>
      <c r="G84" s="95"/>
    </row>
    <row r="85" spans="1:7" ht="16.5" thickBot="1">
      <c r="A85" s="104"/>
      <c r="B85" s="105" t="s">
        <v>63</v>
      </c>
      <c r="C85" s="88"/>
      <c r="D85" s="88"/>
      <c r="E85" s="91" t="s">
        <v>64</v>
      </c>
      <c r="F85" s="91"/>
      <c r="G85" s="92"/>
    </row>
    <row r="86" spans="1:7" ht="16.5" thickBot="1">
      <c r="A86" s="96"/>
      <c r="B86" s="97"/>
      <c r="C86" s="97"/>
      <c r="D86" s="97"/>
      <c r="E86" s="97"/>
      <c r="F86" s="97"/>
      <c r="G86" s="98"/>
    </row>
  </sheetData>
  <mergeCells count="120">
    <mergeCell ref="E82:G82"/>
    <mergeCell ref="F83:G84"/>
    <mergeCell ref="E85:G85"/>
    <mergeCell ref="A77:C77"/>
    <mergeCell ref="D77:F77"/>
    <mergeCell ref="A78:C78"/>
    <mergeCell ref="D78:F78"/>
    <mergeCell ref="B79:G79"/>
    <mergeCell ref="A81:B81"/>
    <mergeCell ref="A74:C74"/>
    <mergeCell ref="D74:E74"/>
    <mergeCell ref="A75:C75"/>
    <mergeCell ref="D75:E75"/>
    <mergeCell ref="A76:C76"/>
    <mergeCell ref="D76:F76"/>
    <mergeCell ref="B70:C70"/>
    <mergeCell ref="B71:C71"/>
    <mergeCell ref="A72:B72"/>
    <mergeCell ref="D72:E72"/>
    <mergeCell ref="A73:C73"/>
    <mergeCell ref="D73:E73"/>
    <mergeCell ref="B64:C64"/>
    <mergeCell ref="B65:C65"/>
    <mergeCell ref="B66:C66"/>
    <mergeCell ref="B67:C67"/>
    <mergeCell ref="B68:C68"/>
    <mergeCell ref="B69:C69"/>
    <mergeCell ref="B60:C60"/>
    <mergeCell ref="E60:G60"/>
    <mergeCell ref="B61:C61"/>
    <mergeCell ref="E61:G61"/>
    <mergeCell ref="B62:C62"/>
    <mergeCell ref="B63:C63"/>
    <mergeCell ref="B57:C57"/>
    <mergeCell ref="E57:G57"/>
    <mergeCell ref="B58:C58"/>
    <mergeCell ref="E58:G58"/>
    <mergeCell ref="B59:C59"/>
    <mergeCell ref="E59:G59"/>
    <mergeCell ref="A54:B54"/>
    <mergeCell ref="D54:E54"/>
    <mergeCell ref="F54:G54"/>
    <mergeCell ref="A55:C55"/>
    <mergeCell ref="D55:G55"/>
    <mergeCell ref="B56:C56"/>
    <mergeCell ref="E56:G56"/>
    <mergeCell ref="A52:B52"/>
    <mergeCell ref="D52:E52"/>
    <mergeCell ref="F52:G52"/>
    <mergeCell ref="A53:B53"/>
    <mergeCell ref="D53:E53"/>
    <mergeCell ref="F53:G53"/>
    <mergeCell ref="B48:G48"/>
    <mergeCell ref="B49:F49"/>
    <mergeCell ref="A50:G50"/>
    <mergeCell ref="A51:B51"/>
    <mergeCell ref="D51:E51"/>
    <mergeCell ref="F51:G51"/>
    <mergeCell ref="E38:G38"/>
    <mergeCell ref="F39:G40"/>
    <mergeCell ref="E41:G41"/>
    <mergeCell ref="B46:G46"/>
    <mergeCell ref="B47:G47"/>
    <mergeCell ref="A33:C33"/>
    <mergeCell ref="D33:F33"/>
    <mergeCell ref="A34:C34"/>
    <mergeCell ref="D34:F34"/>
    <mergeCell ref="B35:G35"/>
    <mergeCell ref="A37:B37"/>
    <mergeCell ref="A30:C30"/>
    <mergeCell ref="D30:E30"/>
    <mergeCell ref="A31:C31"/>
    <mergeCell ref="D31:E31"/>
    <mergeCell ref="A32:C32"/>
    <mergeCell ref="D32:F32"/>
    <mergeCell ref="B26:C26"/>
    <mergeCell ref="B27:C27"/>
    <mergeCell ref="A28:B28"/>
    <mergeCell ref="D28:E28"/>
    <mergeCell ref="A29:C29"/>
    <mergeCell ref="D29:E29"/>
    <mergeCell ref="B20:C20"/>
    <mergeCell ref="B21:C21"/>
    <mergeCell ref="B22:C22"/>
    <mergeCell ref="B23:C23"/>
    <mergeCell ref="B24:C24"/>
    <mergeCell ref="B25:C25"/>
    <mergeCell ref="B16:C16"/>
    <mergeCell ref="E16:G16"/>
    <mergeCell ref="B17:C17"/>
    <mergeCell ref="E17:G17"/>
    <mergeCell ref="B18:C18"/>
    <mergeCell ref="B19:C19"/>
    <mergeCell ref="B13:C13"/>
    <mergeCell ref="E13:G13"/>
    <mergeCell ref="B14:C14"/>
    <mergeCell ref="E14:G14"/>
    <mergeCell ref="B15:C15"/>
    <mergeCell ref="E15:G15"/>
    <mergeCell ref="A10:B10"/>
    <mergeCell ref="D10:E10"/>
    <mergeCell ref="F10:G10"/>
    <mergeCell ref="A11:C11"/>
    <mergeCell ref="D11:G11"/>
    <mergeCell ref="B12:C12"/>
    <mergeCell ref="E12:G12"/>
    <mergeCell ref="A8:B8"/>
    <mergeCell ref="D8:E8"/>
    <mergeCell ref="F8:G8"/>
    <mergeCell ref="A9:B9"/>
    <mergeCell ref="D9:E9"/>
    <mergeCell ref="F9:G9"/>
    <mergeCell ref="B2:G2"/>
    <mergeCell ref="B3:G3"/>
    <mergeCell ref="B4:G4"/>
    <mergeCell ref="B5:F5"/>
    <mergeCell ref="A6:G6"/>
    <mergeCell ref="A7:B7"/>
    <mergeCell ref="D7:E7"/>
    <mergeCell ref="F7:G7"/>
  </mergeCells>
  <hyperlinks>
    <hyperlink ref="A30" r:id="rId1" display="2.Interest@18% p.a will be charged if the "/>
    <hyperlink ref="A74" r:id="rId2" display="2.Interest@18% p.a will be charged if the "/>
  </hyperlinks>
  <pageMargins left="0.70866141732283472" right="0.70866141732283472" top="0.74803149606299213" bottom="0.74803149606299213" header="0.31496062992125984" footer="0.31496062992125984"/>
  <pageSetup paperSize="9" scale="110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SALE INV</vt:lpstr>
      <vt:lpstr>MPPL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2026-04-04T10:45:03Z</dcterms:modified>
</cp:coreProperties>
</file>